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ultifamily Fin\Compliance &amp; Reporting\Program-CURES Files\American Rescue Plan Act 2021\Reporting\General Assembly Reporting\March 2023\"/>
    </mc:Choice>
  </mc:AlternateContent>
  <xr:revisionPtr revIDLastSave="0" documentId="13_ncr:1_{A8E5C5CB-9DBE-42E4-BA24-96351ED2D444}" xr6:coauthVersionLast="47" xr6:coauthVersionMax="47" xr10:uidLastSave="{00000000-0000-0000-0000-000000000000}"/>
  <bookViews>
    <workbookView xWindow="28680" yWindow="-120" windowWidth="24240" windowHeight="13140" activeTab="1" xr2:uid="{24FC57F6-F3C2-42F8-A589-9545072E9AE3}"/>
  </bookViews>
  <sheets>
    <sheet name="FY22 $75 million" sheetId="1" r:id="rId1"/>
    <sheet name="FY23 $150 mill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2" l="1"/>
  <c r="I5" i="2"/>
  <c r="I4" i="2"/>
  <c r="I23" i="1"/>
  <c r="I22" i="1"/>
  <c r="I21" i="1"/>
  <c r="I16" i="1"/>
  <c r="I15" i="1"/>
  <c r="H18" i="2"/>
  <c r="D18" i="2"/>
  <c r="C18" i="2"/>
  <c r="D25" i="1"/>
  <c r="C25" i="1"/>
  <c r="I20" i="1"/>
  <c r="I19" i="1"/>
  <c r="I18" i="1"/>
  <c r="I11" i="1"/>
  <c r="I7" i="1"/>
  <c r="I6" i="1"/>
  <c r="I13" i="1"/>
  <c r="I9" i="1"/>
  <c r="I5" i="1"/>
  <c r="I10" i="1"/>
  <c r="I8" i="1"/>
  <c r="I14" i="1"/>
  <c r="I17" i="1"/>
  <c r="I4" i="1"/>
  <c r="I12" i="1"/>
  <c r="I18" i="2" l="1"/>
  <c r="H24" i="1"/>
  <c r="I24" i="1" l="1"/>
  <c r="I25" i="1" s="1"/>
  <c r="H25" i="1"/>
</calcChain>
</file>

<file path=xl/sharedStrings.xml><?xml version="1.0" encoding="utf-8"?>
<sst xmlns="http://schemas.openxmlformats.org/spreadsheetml/2006/main" count="294" uniqueCount="96">
  <si>
    <t>Name of 
Project</t>
  </si>
  <si>
    <t>1.
Location of Project</t>
  </si>
  <si>
    <t>3.
# of Residential 
units</t>
  </si>
  <si>
    <t>4.
# of Affordable 
units</t>
  </si>
  <si>
    <t>5.
# of units put 
in service</t>
  </si>
  <si>
    <r>
      <t>Longwood Garden Apartments-</t>
    </r>
    <r>
      <rPr>
        <b/>
        <sz val="9"/>
        <color theme="1"/>
        <rFont val="Calibri"/>
        <family val="2"/>
        <scheme val="minor"/>
      </rPr>
      <t>11530</t>
    </r>
  </si>
  <si>
    <r>
      <t>Union Apts (previously Wheeling Workforce)-</t>
    </r>
    <r>
      <rPr>
        <b/>
        <sz val="9"/>
        <color theme="1"/>
        <rFont val="Calibri"/>
        <family val="2"/>
        <scheme val="minor"/>
      </rPr>
      <t>11846</t>
    </r>
  </si>
  <si>
    <r>
      <t>Hanover Landing-</t>
    </r>
    <r>
      <rPr>
        <b/>
        <sz val="9"/>
        <color theme="1"/>
        <rFont val="Calibri"/>
        <family val="2"/>
        <scheme val="minor"/>
      </rPr>
      <t>11589</t>
    </r>
  </si>
  <si>
    <r>
      <t>Arthur Homes-</t>
    </r>
    <r>
      <rPr>
        <b/>
        <sz val="9"/>
        <color theme="1"/>
        <rFont val="Calibri"/>
        <family val="2"/>
        <scheme val="minor"/>
      </rPr>
      <t>11802</t>
    </r>
  </si>
  <si>
    <r>
      <t>Millbrook Townhomes(FKA Bell Valley Townhomes)-</t>
    </r>
    <r>
      <rPr>
        <b/>
        <sz val="9"/>
        <color rgb="FF000000"/>
        <rFont val="Calibri"/>
        <family val="2"/>
      </rPr>
      <t>11971</t>
    </r>
  </si>
  <si>
    <r>
      <t>310 Arlington Heights(</t>
    </r>
    <r>
      <rPr>
        <b/>
        <sz val="9"/>
        <color rgb="FF000000"/>
        <rFont val="Calibri"/>
        <family val="2"/>
      </rPr>
      <t>Crescent Place)</t>
    </r>
    <r>
      <rPr>
        <sz val="9"/>
        <color indexed="8"/>
        <rFont val="Calibri"/>
        <family val="2"/>
      </rPr>
      <t>-</t>
    </r>
    <r>
      <rPr>
        <b/>
        <sz val="9"/>
        <color rgb="FF000000"/>
        <rFont val="Calibri"/>
        <family val="2"/>
      </rPr>
      <t>11967</t>
    </r>
  </si>
  <si>
    <r>
      <t>Fox Valley Apts.-</t>
    </r>
    <r>
      <rPr>
        <b/>
        <sz val="9"/>
        <color rgb="FF000000"/>
        <rFont val="Calibri"/>
        <family val="2"/>
      </rPr>
      <t>11972</t>
    </r>
  </si>
  <si>
    <r>
      <t>Diamond Senior Apartments of Peru-</t>
    </r>
    <r>
      <rPr>
        <b/>
        <sz val="9"/>
        <color rgb="FF000000"/>
        <rFont val="Calibri"/>
        <family val="2"/>
      </rPr>
      <t>11803</t>
    </r>
  </si>
  <si>
    <r>
      <t>Lincoln Lofts Phase II-</t>
    </r>
    <r>
      <rPr>
        <b/>
        <sz val="9"/>
        <color rgb="FF000000"/>
        <rFont val="Calibri"/>
        <family val="2"/>
        <scheme val="minor"/>
      </rPr>
      <t>11832</t>
    </r>
  </si>
  <si>
    <r>
      <t>Rolling Acres-</t>
    </r>
    <r>
      <rPr>
        <b/>
        <sz val="9"/>
        <color rgb="FF000000"/>
        <rFont val="Calibri"/>
        <family val="2"/>
      </rPr>
      <t>11917</t>
    </r>
  </si>
  <si>
    <r>
      <t>Bellwood Senior Apartments-</t>
    </r>
    <r>
      <rPr>
        <b/>
        <sz val="9"/>
        <color rgb="FF000000"/>
        <rFont val="Calibri"/>
        <family val="2"/>
      </rPr>
      <t>12013</t>
    </r>
  </si>
  <si>
    <r>
      <t>The New Broadview-</t>
    </r>
    <r>
      <rPr>
        <b/>
        <sz val="9"/>
        <color rgb="FF000000"/>
        <rFont val="Calibri"/>
        <family val="2"/>
      </rPr>
      <t>11595</t>
    </r>
  </si>
  <si>
    <r>
      <t>The Grove Apts-</t>
    </r>
    <r>
      <rPr>
        <b/>
        <sz val="9"/>
        <color rgb="FF000000"/>
        <rFont val="Calibri"/>
        <family val="2"/>
      </rPr>
      <t>11951</t>
    </r>
  </si>
  <si>
    <r>
      <t>835 Wilson-</t>
    </r>
    <r>
      <rPr>
        <b/>
        <sz val="9"/>
        <color rgb="FF000000"/>
        <rFont val="Calibri"/>
        <family val="2"/>
      </rPr>
      <t>11759</t>
    </r>
  </si>
  <si>
    <r>
      <t>Oakwood Shores 3-1-</t>
    </r>
    <r>
      <rPr>
        <b/>
        <sz val="9"/>
        <rFont val="Calibri"/>
        <family val="2"/>
      </rPr>
      <t>11828</t>
    </r>
  </si>
  <si>
    <r>
      <t>Prairie View at Heyworth-</t>
    </r>
    <r>
      <rPr>
        <b/>
        <sz val="9"/>
        <rFont val="Calibri"/>
        <family val="2"/>
      </rPr>
      <t>11816</t>
    </r>
  </si>
  <si>
    <r>
      <t>The Villas at Prairie Vista-</t>
    </r>
    <r>
      <rPr>
        <b/>
        <sz val="9"/>
        <rFont val="Calibri"/>
        <family val="2"/>
      </rPr>
      <t>11852</t>
    </r>
  </si>
  <si>
    <r>
      <t>Fourteen Forty Senior Estates-</t>
    </r>
    <r>
      <rPr>
        <b/>
        <sz val="9"/>
        <rFont val="Calibri"/>
        <family val="2"/>
      </rPr>
      <t>11925</t>
    </r>
  </si>
  <si>
    <r>
      <t>Mundelein Senior-</t>
    </r>
    <r>
      <rPr>
        <b/>
        <sz val="9"/>
        <rFont val="Calibri"/>
        <family val="2"/>
      </rPr>
      <t>11805</t>
    </r>
  </si>
  <si>
    <r>
      <t>Shimer Square Phase II-</t>
    </r>
    <r>
      <rPr>
        <b/>
        <sz val="9"/>
        <rFont val="Calibri"/>
        <family val="2"/>
      </rPr>
      <t>11930</t>
    </r>
  </si>
  <si>
    <r>
      <t>Winstanley Park-</t>
    </r>
    <r>
      <rPr>
        <b/>
        <sz val="9"/>
        <color rgb="FF000000"/>
        <rFont val="Calibri"/>
        <family val="2"/>
      </rPr>
      <t>11476</t>
    </r>
  </si>
  <si>
    <t>N/A</t>
  </si>
  <si>
    <t>Chicago</t>
  </si>
  <si>
    <t>Arthur</t>
  </si>
  <si>
    <t>Bellwood</t>
  </si>
  <si>
    <t>Arlington Heights</t>
  </si>
  <si>
    <t>Peru</t>
  </si>
  <si>
    <t>Aurora</t>
  </si>
  <si>
    <t>Elgin</t>
  </si>
  <si>
    <t>Bloomington</t>
  </si>
  <si>
    <t>Rockford</t>
  </si>
  <si>
    <t>Cherry Valley</t>
  </si>
  <si>
    <t>Heyworth</t>
  </si>
  <si>
    <t>Wheeling</t>
  </si>
  <si>
    <t>Mundelein</t>
  </si>
  <si>
    <t>Marion</t>
  </si>
  <si>
    <t>East St. Louis</t>
  </si>
  <si>
    <t>Rochelle</t>
  </si>
  <si>
    <t>Mount Carroll</t>
  </si>
  <si>
    <r>
      <t>Ogden Commons A-1-</t>
    </r>
    <r>
      <rPr>
        <b/>
        <sz val="9"/>
        <color theme="1"/>
        <rFont val="Calibri"/>
        <family val="2"/>
        <scheme val="minor"/>
      </rPr>
      <t>11625</t>
    </r>
  </si>
  <si>
    <r>
      <t>Quentin Apartments-</t>
    </r>
    <r>
      <rPr>
        <b/>
        <sz val="9"/>
        <color theme="1"/>
        <rFont val="Calibri"/>
        <family val="2"/>
        <scheme val="minor"/>
      </rPr>
      <t>11978</t>
    </r>
  </si>
  <si>
    <t>Palatine</t>
  </si>
  <si>
    <t>8.
Amount of Funding
Awarded - Board CY</t>
  </si>
  <si>
    <t>7.
# of Applications
Awarded-Board Date</t>
  </si>
  <si>
    <t>Grand Total</t>
  </si>
  <si>
    <t>21 Projects</t>
  </si>
  <si>
    <t>8.
Amount of Funding
Awarded - Board FY</t>
  </si>
  <si>
    <t>9.
Amount of Funding Awarded todate-Board</t>
  </si>
  <si>
    <t xml:space="preserve">11
</t>
  </si>
  <si>
    <t>*6.
# of Program
Applications</t>
  </si>
  <si>
    <t>*  COVID-19 Affordable Housing Grant Program</t>
  </si>
  <si>
    <t xml:space="preserve">funds will be used to provide gap funding for </t>
  </si>
  <si>
    <t>qualified developments eligible for federal</t>
  </si>
  <si>
    <t>low income housing tax credits.  All funded</t>
  </si>
  <si>
    <t>projects must have approved applications and</t>
  </si>
  <si>
    <t>Tax Credit allocations trough IHDA's ongoing</t>
  </si>
  <si>
    <t>administration of LIHTC.</t>
  </si>
  <si>
    <t>see below</t>
  </si>
  <si>
    <t>"</t>
  </si>
  <si>
    <t xml:space="preserve">10
</t>
  </si>
  <si>
    <t xml:space="preserve">12
</t>
  </si>
  <si>
    <t>Increased Material costs and Labor shortages</t>
  </si>
  <si>
    <t>DIA</t>
  </si>
  <si>
    <t>OA</t>
  </si>
  <si>
    <t>Category 4</t>
  </si>
  <si>
    <t>DIA/OA</t>
  </si>
  <si>
    <t>Harvey</t>
  </si>
  <si>
    <t>1 Manager's Unit</t>
  </si>
  <si>
    <t>Category 2/4</t>
  </si>
  <si>
    <r>
      <t>The New Broadview-</t>
    </r>
    <r>
      <rPr>
        <b/>
        <sz val="9"/>
        <color rgb="FFFF0000"/>
        <rFont val="Calibri"/>
        <family val="2"/>
        <scheme val="minor"/>
      </rPr>
      <t>11595</t>
    </r>
  </si>
  <si>
    <r>
      <t>1201 N. California Avenue Family Apts. - 4%-</t>
    </r>
    <r>
      <rPr>
        <b/>
        <sz val="9"/>
        <color rgb="FFFF0000"/>
        <rFont val="Calibri"/>
        <family val="2"/>
      </rPr>
      <t>11977</t>
    </r>
  </si>
  <si>
    <r>
      <t>1201 N. California Avenue Family Apts. - 9%-</t>
    </r>
    <r>
      <rPr>
        <b/>
        <sz val="9"/>
        <color rgb="FFFF0000"/>
        <rFont val="Calibri"/>
        <family val="2"/>
      </rPr>
      <t>11796</t>
    </r>
  </si>
  <si>
    <r>
      <t>Harvey Lofts-</t>
    </r>
    <r>
      <rPr>
        <b/>
        <sz val="9"/>
        <color rgb="FFFF0000"/>
        <rFont val="Calibri"/>
        <family val="2"/>
      </rPr>
      <t>11950</t>
    </r>
  </si>
  <si>
    <t>Springfield</t>
  </si>
  <si>
    <r>
      <t>Poplar Place Townhomes-</t>
    </r>
    <r>
      <rPr>
        <b/>
        <sz val="9"/>
        <color rgb="FFFF0000"/>
        <rFont val="Calibri"/>
        <family val="2"/>
        <scheme val="minor"/>
      </rPr>
      <t>12073</t>
    </r>
  </si>
  <si>
    <t>Annual Reporting to General Assembly on CAHGP Funds as of 12/31/2022:</t>
  </si>
  <si>
    <r>
      <t>Wildwood Trace-</t>
    </r>
    <r>
      <rPr>
        <b/>
        <sz val="9"/>
        <color rgb="FFFF0000"/>
        <rFont val="Calibri"/>
        <family val="2"/>
        <scheme val="minor"/>
      </rPr>
      <t>11931</t>
    </r>
  </si>
  <si>
    <t>*Red-Added since last submission</t>
  </si>
  <si>
    <r>
      <t>Nehemiah Homes-</t>
    </r>
    <r>
      <rPr>
        <b/>
        <sz val="9"/>
        <color rgb="FFFF0000"/>
        <rFont val="Calibri"/>
        <family val="2"/>
        <scheme val="minor"/>
      </rPr>
      <t>11943</t>
    </r>
  </si>
  <si>
    <r>
      <t>Beech Street Senior Lofts-</t>
    </r>
    <r>
      <rPr>
        <b/>
        <sz val="9"/>
        <color rgb="FFFF0000"/>
        <rFont val="Calibri"/>
        <family val="2"/>
        <scheme val="minor"/>
      </rPr>
      <t>12114</t>
    </r>
  </si>
  <si>
    <t>Island Lake</t>
  </si>
  <si>
    <t>Category 2</t>
  </si>
  <si>
    <t>Annual Reporting to General Assembly on CAHGP Funds 3/31/2023:</t>
  </si>
  <si>
    <r>
      <t>Willis Senior Lofts-</t>
    </r>
    <r>
      <rPr>
        <b/>
        <sz val="9"/>
        <color rgb="FFFF0000"/>
        <rFont val="Calibri"/>
        <family val="2"/>
        <scheme val="minor"/>
      </rPr>
      <t>12110</t>
    </r>
  </si>
  <si>
    <r>
      <t>Prospect Senior Lofts-</t>
    </r>
    <r>
      <rPr>
        <b/>
        <sz val="9"/>
        <color rgb="FFFF0000"/>
        <rFont val="Calibri"/>
        <family val="2"/>
        <scheme val="minor"/>
      </rPr>
      <t>12149</t>
    </r>
  </si>
  <si>
    <t xml:space="preserve">Category 4 </t>
  </si>
  <si>
    <t>Mount Prospect</t>
  </si>
  <si>
    <t>Category 3</t>
  </si>
  <si>
    <t>13 Projects</t>
  </si>
  <si>
    <t>counted in FY22</t>
  </si>
  <si>
    <t>9 market rate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</si>
</sst>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164" fontId="12" fillId="3" borderId="1" xfId="1" applyNumberFormat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0" fillId="4" borderId="1" xfId="0" applyFill="1" applyBorder="1"/>
    <xf numFmtId="164" fontId="1" fillId="4" borderId="1" xfId="0" applyNumberFormat="1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4" fontId="15" fillId="4" borderId="1" xfId="1" applyNumberFormat="1" applyFont="1" applyFill="1" applyBorder="1" applyAlignment="1">
      <alignment horizontal="right"/>
    </xf>
    <xf numFmtId="164" fontId="4" fillId="4" borderId="1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6" fillId="3" borderId="2" xfId="1" applyFont="1" applyFill="1" applyBorder="1"/>
    <xf numFmtId="0" fontId="3" fillId="3" borderId="1" xfId="0" applyFont="1" applyFill="1" applyBorder="1"/>
    <xf numFmtId="0" fontId="8" fillId="3" borderId="2" xfId="1" applyFont="1" applyFill="1" applyBorder="1" applyAlignment="1">
      <alignment vertical="center" wrapText="1"/>
    </xf>
    <xf numFmtId="0" fontId="10" fillId="3" borderId="2" xfId="1" applyFont="1" applyFill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center"/>
    </xf>
    <xf numFmtId="0" fontId="18" fillId="3" borderId="1" xfId="0" applyFont="1" applyFill="1" applyBorder="1"/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18" fillId="3" borderId="1" xfId="1" applyNumberFormat="1" applyFont="1" applyFill="1" applyBorder="1" applyAlignment="1">
      <alignment horizontal="right"/>
    </xf>
    <xf numFmtId="164" fontId="18" fillId="0" borderId="1" xfId="0" applyNumberFormat="1" applyFont="1" applyBorder="1"/>
    <xf numFmtId="164" fontId="18" fillId="0" borderId="1" xfId="0" applyNumberFormat="1" applyFont="1" applyBorder="1" applyAlignment="1">
      <alignment horizontal="center"/>
    </xf>
    <xf numFmtId="0" fontId="21" fillId="3" borderId="2" xfId="1" applyFont="1" applyFill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0" fontId="23" fillId="0" borderId="0" xfId="0" applyFont="1"/>
    <xf numFmtId="164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 wrapText="1"/>
    </xf>
  </cellXfs>
  <cellStyles count="2">
    <cellStyle name="Normal" xfId="0" builtinId="0"/>
    <cellStyle name="Normal_Sheet1" xfId="1" xr:uid="{28832085-D7B7-4743-97CF-5AE255365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FC52-0366-4F81-94D5-918252978C92}">
  <dimension ref="A1:L33"/>
  <sheetViews>
    <sheetView topLeftCell="A3" workbookViewId="0">
      <selection activeCell="G4" sqref="G4:G24"/>
    </sheetView>
  </sheetViews>
  <sheetFormatPr defaultRowHeight="14.5" x14ac:dyDescent="0.35"/>
  <cols>
    <col min="1" max="1" width="42.54296875" customWidth="1"/>
    <col min="2" max="2" width="16.54296875" customWidth="1"/>
    <col min="3" max="3" width="13.54296875" customWidth="1"/>
    <col min="4" max="4" width="14.1796875" customWidth="1"/>
    <col min="5" max="5" width="12.1796875" customWidth="1"/>
    <col min="6" max="6" width="12.7265625" customWidth="1"/>
    <col min="7" max="7" width="15.26953125" customWidth="1"/>
    <col min="8" max="8" width="14.1796875" customWidth="1"/>
    <col min="9" max="9" width="15.453125" customWidth="1"/>
    <col min="10" max="10" width="15.453125" style="28" customWidth="1"/>
    <col min="11" max="11" width="15.453125" customWidth="1"/>
    <col min="12" max="12" width="13.26953125" customWidth="1"/>
  </cols>
  <sheetData>
    <row r="1" spans="1:12" ht="18.5" x14ac:dyDescent="0.45">
      <c r="A1" s="3" t="s">
        <v>80</v>
      </c>
    </row>
    <row r="3" spans="1:12" ht="72.5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</v>
      </c>
      <c r="G3" s="1" t="s">
        <v>48</v>
      </c>
      <c r="H3" s="1" t="s">
        <v>51</v>
      </c>
      <c r="I3" s="1" t="s">
        <v>52</v>
      </c>
      <c r="J3" s="1" t="s">
        <v>64</v>
      </c>
      <c r="K3" s="1" t="s">
        <v>53</v>
      </c>
      <c r="L3" s="1" t="s">
        <v>65</v>
      </c>
    </row>
    <row r="4" spans="1:12" ht="39.65" customHeight="1" x14ac:dyDescent="0.35">
      <c r="A4" s="22" t="s">
        <v>5</v>
      </c>
      <c r="B4" s="9" t="s">
        <v>35</v>
      </c>
      <c r="C4" s="19">
        <v>64</v>
      </c>
      <c r="D4" s="8">
        <v>64</v>
      </c>
      <c r="E4" s="9" t="s">
        <v>26</v>
      </c>
      <c r="F4" s="7" t="s">
        <v>62</v>
      </c>
      <c r="G4" s="47">
        <v>44582</v>
      </c>
      <c r="H4" s="5">
        <v>3515000</v>
      </c>
      <c r="I4" s="11">
        <f t="shared" ref="I4:I14" si="0">H4</f>
        <v>3515000</v>
      </c>
      <c r="J4" s="29" t="s">
        <v>67</v>
      </c>
      <c r="K4" s="32" t="s">
        <v>66</v>
      </c>
      <c r="L4" s="7" t="s">
        <v>26</v>
      </c>
    </row>
    <row r="5" spans="1:12" x14ac:dyDescent="0.35">
      <c r="A5" s="22" t="s">
        <v>6</v>
      </c>
      <c r="B5" s="9" t="s">
        <v>38</v>
      </c>
      <c r="C5" s="19">
        <v>53</v>
      </c>
      <c r="D5" s="8">
        <v>53</v>
      </c>
      <c r="E5" s="9" t="s">
        <v>26</v>
      </c>
      <c r="F5" s="7" t="s">
        <v>63</v>
      </c>
      <c r="G5" s="47">
        <v>44582</v>
      </c>
      <c r="H5" s="5">
        <v>4126448</v>
      </c>
      <c r="I5" s="10">
        <f t="shared" si="0"/>
        <v>4126448</v>
      </c>
      <c r="J5" s="29" t="s">
        <v>70</v>
      </c>
      <c r="K5" s="29" t="s">
        <v>63</v>
      </c>
      <c r="L5" s="7" t="s">
        <v>26</v>
      </c>
    </row>
    <row r="6" spans="1:12" x14ac:dyDescent="0.35">
      <c r="A6" s="22" t="s">
        <v>7</v>
      </c>
      <c r="B6" s="9" t="s">
        <v>33</v>
      </c>
      <c r="C6" s="19">
        <v>40</v>
      </c>
      <c r="D6" s="8">
        <v>39</v>
      </c>
      <c r="E6" s="9" t="s">
        <v>26</v>
      </c>
      <c r="F6" s="7" t="s">
        <v>63</v>
      </c>
      <c r="G6" s="47">
        <v>44582</v>
      </c>
      <c r="H6" s="5">
        <v>3470049</v>
      </c>
      <c r="I6" s="10">
        <f t="shared" si="0"/>
        <v>3470049</v>
      </c>
      <c r="J6" s="29" t="s">
        <v>70</v>
      </c>
      <c r="K6" s="29" t="s">
        <v>63</v>
      </c>
      <c r="L6" s="7" t="s">
        <v>26</v>
      </c>
    </row>
    <row r="7" spans="1:12" x14ac:dyDescent="0.35">
      <c r="A7" s="22" t="s">
        <v>8</v>
      </c>
      <c r="B7" s="9" t="s">
        <v>28</v>
      </c>
      <c r="C7" s="19">
        <v>32</v>
      </c>
      <c r="D7" s="8">
        <v>32</v>
      </c>
      <c r="E7" s="9" t="s">
        <v>26</v>
      </c>
      <c r="F7" s="7" t="s">
        <v>63</v>
      </c>
      <c r="G7" s="47">
        <v>44582</v>
      </c>
      <c r="H7" s="5">
        <v>2434916</v>
      </c>
      <c r="I7" s="10">
        <f t="shared" si="0"/>
        <v>2434916</v>
      </c>
      <c r="J7" s="29" t="s">
        <v>68</v>
      </c>
      <c r="K7" s="29" t="s">
        <v>63</v>
      </c>
      <c r="L7" s="7" t="s">
        <v>26</v>
      </c>
    </row>
    <row r="8" spans="1:12" x14ac:dyDescent="0.35">
      <c r="A8" s="21" t="s">
        <v>9</v>
      </c>
      <c r="B8" s="9" t="s">
        <v>36</v>
      </c>
      <c r="C8" s="19">
        <v>60</v>
      </c>
      <c r="D8" s="8">
        <v>60</v>
      </c>
      <c r="E8" s="9" t="s">
        <v>26</v>
      </c>
      <c r="F8" s="7" t="s">
        <v>63</v>
      </c>
      <c r="G8" s="49">
        <v>44610</v>
      </c>
      <c r="H8" s="6">
        <v>2643450</v>
      </c>
      <c r="I8" s="10">
        <f t="shared" si="0"/>
        <v>2643450</v>
      </c>
      <c r="J8" s="29" t="s">
        <v>68</v>
      </c>
      <c r="K8" s="29" t="s">
        <v>63</v>
      </c>
      <c r="L8" s="7" t="s">
        <v>26</v>
      </c>
    </row>
    <row r="9" spans="1:12" x14ac:dyDescent="0.35">
      <c r="A9" s="21" t="s">
        <v>10</v>
      </c>
      <c r="B9" s="9" t="s">
        <v>30</v>
      </c>
      <c r="C9" s="19">
        <v>40</v>
      </c>
      <c r="D9" s="8">
        <v>39</v>
      </c>
      <c r="E9" s="9" t="s">
        <v>26</v>
      </c>
      <c r="F9" s="7" t="s">
        <v>63</v>
      </c>
      <c r="G9" s="49">
        <v>44610</v>
      </c>
      <c r="H9" s="6">
        <v>4000184</v>
      </c>
      <c r="I9" s="10">
        <f t="shared" si="0"/>
        <v>4000184</v>
      </c>
      <c r="J9" s="29" t="s">
        <v>68</v>
      </c>
      <c r="K9" s="29" t="s">
        <v>63</v>
      </c>
      <c r="L9" s="7" t="s">
        <v>26</v>
      </c>
    </row>
    <row r="10" spans="1:12" x14ac:dyDescent="0.35">
      <c r="A10" s="21" t="s">
        <v>11</v>
      </c>
      <c r="B10" s="9" t="s">
        <v>32</v>
      </c>
      <c r="C10" s="19">
        <v>47</v>
      </c>
      <c r="D10" s="8">
        <v>47</v>
      </c>
      <c r="E10" s="9" t="s">
        <v>26</v>
      </c>
      <c r="F10" s="7" t="s">
        <v>63</v>
      </c>
      <c r="G10" s="49">
        <v>44610</v>
      </c>
      <c r="H10" s="6">
        <v>1774725</v>
      </c>
      <c r="I10" s="10">
        <f t="shared" si="0"/>
        <v>1774725</v>
      </c>
      <c r="J10" s="29" t="s">
        <v>67</v>
      </c>
      <c r="K10" s="29" t="s">
        <v>63</v>
      </c>
      <c r="L10" s="7" t="s">
        <v>26</v>
      </c>
    </row>
    <row r="11" spans="1:12" x14ac:dyDescent="0.35">
      <c r="A11" s="21" t="s">
        <v>12</v>
      </c>
      <c r="B11" s="9" t="s">
        <v>31</v>
      </c>
      <c r="C11" s="19">
        <v>56</v>
      </c>
      <c r="D11" s="19">
        <v>56</v>
      </c>
      <c r="E11" s="9" t="s">
        <v>26</v>
      </c>
      <c r="F11" s="7" t="s">
        <v>63</v>
      </c>
      <c r="G11" s="49">
        <v>44610</v>
      </c>
      <c r="H11" s="6">
        <v>4791110</v>
      </c>
      <c r="I11" s="10">
        <f t="shared" si="0"/>
        <v>4791110</v>
      </c>
      <c r="J11" s="29" t="s">
        <v>68</v>
      </c>
      <c r="K11" s="29" t="s">
        <v>63</v>
      </c>
      <c r="L11" s="7" t="s">
        <v>26</v>
      </c>
    </row>
    <row r="12" spans="1:12" x14ac:dyDescent="0.35">
      <c r="A12" s="23" t="s">
        <v>13</v>
      </c>
      <c r="B12" s="9" t="s">
        <v>34</v>
      </c>
      <c r="C12" s="19">
        <v>54</v>
      </c>
      <c r="D12" s="8">
        <v>54</v>
      </c>
      <c r="E12" s="9" t="s">
        <v>26</v>
      </c>
      <c r="F12" s="7" t="s">
        <v>63</v>
      </c>
      <c r="G12" s="49">
        <v>44610</v>
      </c>
      <c r="H12" s="6">
        <v>2892697</v>
      </c>
      <c r="I12" s="10">
        <f t="shared" si="0"/>
        <v>2892697</v>
      </c>
      <c r="J12" s="29" t="s">
        <v>70</v>
      </c>
      <c r="K12" s="29" t="s">
        <v>63</v>
      </c>
      <c r="L12" s="7" t="s">
        <v>26</v>
      </c>
    </row>
    <row r="13" spans="1:12" x14ac:dyDescent="0.35">
      <c r="A13" s="21" t="s">
        <v>14</v>
      </c>
      <c r="B13" s="9" t="s">
        <v>40</v>
      </c>
      <c r="C13" s="19">
        <v>56</v>
      </c>
      <c r="D13" s="8">
        <v>56</v>
      </c>
      <c r="E13" s="9" t="s">
        <v>26</v>
      </c>
      <c r="F13" s="7" t="s">
        <v>63</v>
      </c>
      <c r="G13" s="50">
        <v>44638</v>
      </c>
      <c r="H13" s="6">
        <v>3827227</v>
      </c>
      <c r="I13" s="10">
        <f t="shared" si="0"/>
        <v>3827227</v>
      </c>
      <c r="J13" s="29" t="s">
        <v>68</v>
      </c>
      <c r="K13" s="29" t="s">
        <v>63</v>
      </c>
      <c r="L13" s="7" t="s">
        <v>26</v>
      </c>
    </row>
    <row r="14" spans="1:12" x14ac:dyDescent="0.35">
      <c r="A14" s="21" t="s">
        <v>15</v>
      </c>
      <c r="B14" s="9" t="s">
        <v>29</v>
      </c>
      <c r="C14" s="19">
        <v>80</v>
      </c>
      <c r="D14" s="8">
        <v>80</v>
      </c>
      <c r="E14" s="9" t="s">
        <v>26</v>
      </c>
      <c r="F14" s="7" t="s">
        <v>63</v>
      </c>
      <c r="G14" s="50">
        <v>44638</v>
      </c>
      <c r="H14" s="6">
        <v>2974677</v>
      </c>
      <c r="I14" s="10">
        <f t="shared" si="0"/>
        <v>2974677</v>
      </c>
      <c r="J14" s="33" t="s">
        <v>67</v>
      </c>
      <c r="K14" s="29" t="s">
        <v>63</v>
      </c>
      <c r="L14" s="7" t="s">
        <v>26</v>
      </c>
    </row>
    <row r="15" spans="1:12" x14ac:dyDescent="0.35">
      <c r="A15" s="21" t="s">
        <v>16</v>
      </c>
      <c r="B15" s="9" t="s">
        <v>41</v>
      </c>
      <c r="C15" s="19">
        <v>110</v>
      </c>
      <c r="D15" s="8">
        <v>110</v>
      </c>
      <c r="E15" s="9" t="s">
        <v>26</v>
      </c>
      <c r="F15" s="7" t="s">
        <v>63</v>
      </c>
      <c r="G15" s="50">
        <v>44638</v>
      </c>
      <c r="H15" s="6">
        <v>6771015</v>
      </c>
      <c r="I15" s="10">
        <f t="shared" ref="I15:I24" si="1">H15</f>
        <v>6771015</v>
      </c>
      <c r="J15" s="29" t="s">
        <v>67</v>
      </c>
      <c r="K15" s="29" t="s">
        <v>63</v>
      </c>
      <c r="L15" s="7" t="s">
        <v>26</v>
      </c>
    </row>
    <row r="16" spans="1:12" x14ac:dyDescent="0.35">
      <c r="A16" s="21" t="s">
        <v>17</v>
      </c>
      <c r="B16" s="9" t="s">
        <v>42</v>
      </c>
      <c r="C16" s="19">
        <v>30</v>
      </c>
      <c r="D16" s="8">
        <v>30</v>
      </c>
      <c r="E16" s="9" t="s">
        <v>26</v>
      </c>
      <c r="F16" s="7" t="s">
        <v>63</v>
      </c>
      <c r="G16" s="50">
        <v>44638</v>
      </c>
      <c r="H16" s="6">
        <v>2772536</v>
      </c>
      <c r="I16" s="10">
        <f t="shared" si="1"/>
        <v>2772536</v>
      </c>
      <c r="J16" s="29" t="s">
        <v>68</v>
      </c>
      <c r="K16" s="29" t="s">
        <v>63</v>
      </c>
      <c r="L16" s="7" t="s">
        <v>26</v>
      </c>
    </row>
    <row r="17" spans="1:12" x14ac:dyDescent="0.35">
      <c r="A17" s="21" t="s">
        <v>18</v>
      </c>
      <c r="B17" s="9" t="s">
        <v>27</v>
      </c>
      <c r="C17" s="19">
        <v>73</v>
      </c>
      <c r="D17" s="8">
        <v>73</v>
      </c>
      <c r="E17" s="9" t="s">
        <v>26</v>
      </c>
      <c r="F17" s="7" t="s">
        <v>63</v>
      </c>
      <c r="G17" s="50">
        <v>44638</v>
      </c>
      <c r="H17" s="6">
        <v>5500000</v>
      </c>
      <c r="I17" s="10">
        <f t="shared" si="1"/>
        <v>5500000</v>
      </c>
      <c r="J17" s="33" t="s">
        <v>67</v>
      </c>
      <c r="K17" s="29" t="s">
        <v>63</v>
      </c>
      <c r="L17" s="7" t="s">
        <v>26</v>
      </c>
    </row>
    <row r="18" spans="1:12" x14ac:dyDescent="0.35">
      <c r="A18" s="24" t="s">
        <v>19</v>
      </c>
      <c r="B18" s="9" t="s">
        <v>27</v>
      </c>
      <c r="C18" s="19">
        <v>51</v>
      </c>
      <c r="D18" s="8">
        <v>34</v>
      </c>
      <c r="E18" s="9" t="s">
        <v>26</v>
      </c>
      <c r="F18" s="7" t="s">
        <v>63</v>
      </c>
      <c r="G18" s="50">
        <v>44708</v>
      </c>
      <c r="H18" s="6">
        <v>4125734</v>
      </c>
      <c r="I18" s="10">
        <f t="shared" si="1"/>
        <v>4125734</v>
      </c>
      <c r="J18" s="29" t="s">
        <v>67</v>
      </c>
      <c r="K18" s="29" t="s">
        <v>63</v>
      </c>
      <c r="L18" s="7" t="s">
        <v>26</v>
      </c>
    </row>
    <row r="19" spans="1:12" x14ac:dyDescent="0.35">
      <c r="A19" s="24" t="s">
        <v>20</v>
      </c>
      <c r="B19" s="9" t="s">
        <v>37</v>
      </c>
      <c r="C19" s="19">
        <v>30</v>
      </c>
      <c r="D19" s="8">
        <v>30</v>
      </c>
      <c r="E19" s="9" t="s">
        <v>26</v>
      </c>
      <c r="F19" s="7" t="s">
        <v>63</v>
      </c>
      <c r="G19" s="50">
        <v>44708</v>
      </c>
      <c r="H19" s="6">
        <v>2560000</v>
      </c>
      <c r="I19" s="10">
        <f t="shared" si="1"/>
        <v>2560000</v>
      </c>
      <c r="J19" s="29" t="s">
        <v>68</v>
      </c>
      <c r="K19" s="29" t="s">
        <v>63</v>
      </c>
      <c r="L19" s="7" t="s">
        <v>26</v>
      </c>
    </row>
    <row r="20" spans="1:12" x14ac:dyDescent="0.35">
      <c r="A20" s="24" t="s">
        <v>21</v>
      </c>
      <c r="B20" s="9" t="s">
        <v>34</v>
      </c>
      <c r="C20" s="19">
        <v>48</v>
      </c>
      <c r="D20" s="8">
        <v>48</v>
      </c>
      <c r="E20" s="9" t="s">
        <v>26</v>
      </c>
      <c r="F20" s="7" t="s">
        <v>63</v>
      </c>
      <c r="G20" s="50">
        <v>44708</v>
      </c>
      <c r="H20" s="6">
        <v>4104900</v>
      </c>
      <c r="I20" s="10">
        <f t="shared" si="1"/>
        <v>4104900</v>
      </c>
      <c r="J20" s="29" t="s">
        <v>68</v>
      </c>
      <c r="K20" s="29" t="s">
        <v>63</v>
      </c>
      <c r="L20" s="7" t="s">
        <v>26</v>
      </c>
    </row>
    <row r="21" spans="1:12" x14ac:dyDescent="0.35">
      <c r="A21" s="24" t="s">
        <v>22</v>
      </c>
      <c r="B21" s="9" t="s">
        <v>32</v>
      </c>
      <c r="C21" s="19">
        <v>70</v>
      </c>
      <c r="D21" s="8">
        <v>70</v>
      </c>
      <c r="E21" s="9" t="s">
        <v>26</v>
      </c>
      <c r="F21" s="7" t="s">
        <v>63</v>
      </c>
      <c r="G21" s="50">
        <v>44708</v>
      </c>
      <c r="H21" s="6">
        <v>1900000</v>
      </c>
      <c r="I21" s="10">
        <f t="shared" si="1"/>
        <v>1900000</v>
      </c>
      <c r="J21" s="29" t="s">
        <v>67</v>
      </c>
      <c r="K21" s="29" t="s">
        <v>63</v>
      </c>
      <c r="L21" s="7" t="s">
        <v>26</v>
      </c>
    </row>
    <row r="22" spans="1:12" x14ac:dyDescent="0.35">
      <c r="A22" s="24" t="s">
        <v>23</v>
      </c>
      <c r="B22" s="9" t="s">
        <v>39</v>
      </c>
      <c r="C22" s="19">
        <v>46</v>
      </c>
      <c r="D22" s="8">
        <v>45</v>
      </c>
      <c r="E22" s="9" t="s">
        <v>26</v>
      </c>
      <c r="F22" s="7" t="s">
        <v>63</v>
      </c>
      <c r="G22" s="50">
        <v>44708</v>
      </c>
      <c r="H22" s="6">
        <v>3590000</v>
      </c>
      <c r="I22" s="10">
        <f t="shared" si="1"/>
        <v>3590000</v>
      </c>
      <c r="J22" s="29" t="s">
        <v>68</v>
      </c>
      <c r="K22" s="29" t="s">
        <v>63</v>
      </c>
      <c r="L22" s="7" t="s">
        <v>26</v>
      </c>
    </row>
    <row r="23" spans="1:12" x14ac:dyDescent="0.35">
      <c r="A23" s="24" t="s">
        <v>24</v>
      </c>
      <c r="B23" s="9" t="s">
        <v>43</v>
      </c>
      <c r="C23" s="19">
        <v>51</v>
      </c>
      <c r="D23" s="8">
        <v>46</v>
      </c>
      <c r="E23" s="9" t="s">
        <v>26</v>
      </c>
      <c r="F23" s="7" t="s">
        <v>63</v>
      </c>
      <c r="G23" s="50">
        <v>44708</v>
      </c>
      <c r="H23" s="6">
        <v>5001252</v>
      </c>
      <c r="I23" s="10">
        <f t="shared" si="1"/>
        <v>5001252</v>
      </c>
      <c r="J23" s="29" t="s">
        <v>69</v>
      </c>
      <c r="K23" s="29" t="s">
        <v>63</v>
      </c>
      <c r="L23" s="7" t="s">
        <v>26</v>
      </c>
    </row>
    <row r="24" spans="1:12" x14ac:dyDescent="0.35">
      <c r="A24" s="21" t="s">
        <v>25</v>
      </c>
      <c r="B24" s="9" t="s">
        <v>41</v>
      </c>
      <c r="C24" s="19">
        <v>38</v>
      </c>
      <c r="D24" s="8">
        <v>38</v>
      </c>
      <c r="E24" s="9" t="s">
        <v>26</v>
      </c>
      <c r="F24" s="7" t="s">
        <v>63</v>
      </c>
      <c r="G24" s="47">
        <v>44757</v>
      </c>
      <c r="H24" s="6">
        <f>706816+17264</f>
        <v>724080</v>
      </c>
      <c r="I24" s="10">
        <f t="shared" si="1"/>
        <v>724080</v>
      </c>
      <c r="J24" s="29" t="s">
        <v>67</v>
      </c>
      <c r="K24" s="29" t="s">
        <v>63</v>
      </c>
      <c r="L24" s="7" t="s">
        <v>26</v>
      </c>
    </row>
    <row r="25" spans="1:12" x14ac:dyDescent="0.35">
      <c r="A25" s="14" t="s">
        <v>49</v>
      </c>
      <c r="B25" s="20"/>
      <c r="C25" s="15">
        <f>SUM(C4:C24)</f>
        <v>1129</v>
      </c>
      <c r="D25" s="15">
        <f>SUM(D4:D24)</f>
        <v>1104</v>
      </c>
      <c r="E25" s="15" t="s">
        <v>26</v>
      </c>
      <c r="F25" s="15" t="s">
        <v>26</v>
      </c>
      <c r="G25" s="15" t="s">
        <v>50</v>
      </c>
      <c r="H25" s="18">
        <f>SUM(H4:H24)</f>
        <v>73500000</v>
      </c>
      <c r="I25" s="18">
        <f>SUM(I4:I24)</f>
        <v>73500000</v>
      </c>
      <c r="J25" s="30"/>
      <c r="K25" s="13"/>
      <c r="L25" s="12"/>
    </row>
    <row r="27" spans="1:12" x14ac:dyDescent="0.35">
      <c r="A27" s="25" t="s">
        <v>55</v>
      </c>
    </row>
    <row r="28" spans="1:12" x14ac:dyDescent="0.35">
      <c r="A28" s="26" t="s">
        <v>56</v>
      </c>
    </row>
    <row r="29" spans="1:12" x14ac:dyDescent="0.35">
      <c r="A29" s="26" t="s">
        <v>57</v>
      </c>
    </row>
    <row r="30" spans="1:12" x14ac:dyDescent="0.35">
      <c r="A30" s="26" t="s">
        <v>58</v>
      </c>
    </row>
    <row r="31" spans="1:12" x14ac:dyDescent="0.35">
      <c r="A31" s="26" t="s">
        <v>59</v>
      </c>
    </row>
    <row r="32" spans="1:12" x14ac:dyDescent="0.35">
      <c r="A32" s="26" t="s">
        <v>60</v>
      </c>
    </row>
    <row r="33" spans="1:1" x14ac:dyDescent="0.35">
      <c r="A33" s="27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1D39-691F-4C64-B28E-EC7A34DCBE19}">
  <dimension ref="A1:M26"/>
  <sheetViews>
    <sheetView tabSelected="1"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D23" sqref="D23"/>
    </sheetView>
  </sheetViews>
  <sheetFormatPr defaultRowHeight="14.5" x14ac:dyDescent="0.35"/>
  <cols>
    <col min="1" max="1" width="42.54296875" customWidth="1"/>
    <col min="2" max="2" width="16.54296875" customWidth="1"/>
    <col min="3" max="3" width="13.54296875" customWidth="1"/>
    <col min="4" max="4" width="14.1796875" customWidth="1"/>
    <col min="5" max="5" width="12.1796875" customWidth="1"/>
    <col min="6" max="6" width="12.7265625" customWidth="1"/>
    <col min="7" max="7" width="15.26953125" customWidth="1"/>
    <col min="8" max="8" width="13.1796875" customWidth="1"/>
    <col min="9" max="9" width="15.453125" customWidth="1"/>
    <col min="10" max="10" width="9.1796875" style="28"/>
    <col min="11" max="11" width="12.7265625" customWidth="1"/>
  </cols>
  <sheetData>
    <row r="1" spans="1:13" ht="18.5" x14ac:dyDescent="0.45">
      <c r="A1" s="3" t="s">
        <v>87</v>
      </c>
    </row>
    <row r="3" spans="1:13" ht="72.5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</v>
      </c>
      <c r="G3" s="1" t="s">
        <v>48</v>
      </c>
      <c r="H3" s="1" t="s">
        <v>47</v>
      </c>
      <c r="I3" s="1" t="s">
        <v>52</v>
      </c>
      <c r="J3" s="1" t="s">
        <v>64</v>
      </c>
      <c r="K3" s="1" t="s">
        <v>53</v>
      </c>
      <c r="L3" s="1" t="s">
        <v>65</v>
      </c>
    </row>
    <row r="4" spans="1:13" ht="47.15" customHeight="1" x14ac:dyDescent="0.35">
      <c r="A4" s="21" t="s">
        <v>25</v>
      </c>
      <c r="B4" s="9" t="s">
        <v>41</v>
      </c>
      <c r="C4" s="8" t="s">
        <v>94</v>
      </c>
      <c r="D4" s="8" t="s">
        <v>94</v>
      </c>
      <c r="E4" s="9" t="s">
        <v>26</v>
      </c>
      <c r="F4" s="7" t="s">
        <v>62</v>
      </c>
      <c r="G4" s="47">
        <v>44757</v>
      </c>
      <c r="H4" s="6">
        <v>3065417</v>
      </c>
      <c r="I4" s="10">
        <f>H4</f>
        <v>3065417</v>
      </c>
      <c r="J4" s="29" t="s">
        <v>67</v>
      </c>
      <c r="K4" s="32" t="s">
        <v>66</v>
      </c>
      <c r="L4" s="7" t="s">
        <v>26</v>
      </c>
    </row>
    <row r="5" spans="1:13" x14ac:dyDescent="0.35">
      <c r="A5" s="22" t="s">
        <v>44</v>
      </c>
      <c r="B5" s="9" t="s">
        <v>27</v>
      </c>
      <c r="C5" s="8">
        <v>92</v>
      </c>
      <c r="D5" s="8">
        <v>83</v>
      </c>
      <c r="E5" s="9" t="s">
        <v>26</v>
      </c>
      <c r="F5" s="7" t="s">
        <v>63</v>
      </c>
      <c r="G5" s="47">
        <v>44791</v>
      </c>
      <c r="H5" s="5">
        <v>3503693</v>
      </c>
      <c r="I5" s="10">
        <f>H5</f>
        <v>3503693</v>
      </c>
      <c r="J5" s="29" t="s">
        <v>67</v>
      </c>
      <c r="K5" s="29" t="s">
        <v>63</v>
      </c>
      <c r="L5" s="7" t="s">
        <v>26</v>
      </c>
      <c r="M5" t="s">
        <v>95</v>
      </c>
    </row>
    <row r="6" spans="1:13" x14ac:dyDescent="0.35">
      <c r="A6" s="22" t="s">
        <v>45</v>
      </c>
      <c r="B6" s="9" t="s">
        <v>46</v>
      </c>
      <c r="C6" s="8">
        <v>58</v>
      </c>
      <c r="D6" s="8">
        <v>58</v>
      </c>
      <c r="E6" s="9" t="s">
        <v>26</v>
      </c>
      <c r="F6" s="7" t="s">
        <v>63</v>
      </c>
      <c r="G6" s="47">
        <v>44820</v>
      </c>
      <c r="H6" s="5">
        <v>8300000</v>
      </c>
      <c r="I6" s="10">
        <f>H6</f>
        <v>8300000</v>
      </c>
      <c r="J6" s="29" t="s">
        <v>68</v>
      </c>
      <c r="K6" s="29" t="s">
        <v>63</v>
      </c>
      <c r="L6" s="7" t="s">
        <v>26</v>
      </c>
    </row>
    <row r="7" spans="1:13" x14ac:dyDescent="0.35">
      <c r="A7" s="34" t="s">
        <v>74</v>
      </c>
      <c r="B7" s="35" t="s">
        <v>41</v>
      </c>
      <c r="C7" s="36" t="s">
        <v>94</v>
      </c>
      <c r="D7" s="36" t="s">
        <v>94</v>
      </c>
      <c r="E7" s="35" t="s">
        <v>26</v>
      </c>
      <c r="F7" s="37" t="s">
        <v>63</v>
      </c>
      <c r="G7" s="48">
        <v>44855</v>
      </c>
      <c r="H7" s="38">
        <v>1750000</v>
      </c>
      <c r="I7" s="39">
        <v>1750000</v>
      </c>
      <c r="J7" s="45" t="s">
        <v>67</v>
      </c>
      <c r="K7" s="40" t="s">
        <v>63</v>
      </c>
      <c r="L7" s="37" t="s">
        <v>26</v>
      </c>
    </row>
    <row r="8" spans="1:13" x14ac:dyDescent="0.35">
      <c r="A8" s="41" t="s">
        <v>75</v>
      </c>
      <c r="B8" s="35" t="s">
        <v>27</v>
      </c>
      <c r="C8" s="36">
        <v>32</v>
      </c>
      <c r="D8" s="36">
        <v>31</v>
      </c>
      <c r="E8" s="35" t="s">
        <v>26</v>
      </c>
      <c r="F8" s="37" t="s">
        <v>63</v>
      </c>
      <c r="G8" s="48">
        <v>44855</v>
      </c>
      <c r="H8" s="38">
        <v>2565851</v>
      </c>
      <c r="I8" s="39">
        <v>2565851</v>
      </c>
      <c r="J8" s="45" t="s">
        <v>73</v>
      </c>
      <c r="K8" s="40" t="s">
        <v>63</v>
      </c>
      <c r="L8" s="37" t="s">
        <v>26</v>
      </c>
      <c r="M8" t="s">
        <v>72</v>
      </c>
    </row>
    <row r="9" spans="1:13" x14ac:dyDescent="0.35">
      <c r="A9" s="41" t="s">
        <v>76</v>
      </c>
      <c r="B9" s="35" t="s">
        <v>27</v>
      </c>
      <c r="C9" s="36">
        <v>32</v>
      </c>
      <c r="D9" s="36">
        <v>32</v>
      </c>
      <c r="E9" s="35" t="s">
        <v>26</v>
      </c>
      <c r="F9" s="37" t="s">
        <v>63</v>
      </c>
      <c r="G9" s="48">
        <v>44855</v>
      </c>
      <c r="H9" s="38">
        <v>1406677</v>
      </c>
      <c r="I9" s="39">
        <v>1406677</v>
      </c>
      <c r="J9" s="45" t="s">
        <v>73</v>
      </c>
      <c r="K9" s="40" t="s">
        <v>63</v>
      </c>
      <c r="L9" s="42" t="s">
        <v>26</v>
      </c>
    </row>
    <row r="10" spans="1:13" x14ac:dyDescent="0.35">
      <c r="A10" s="41" t="s">
        <v>77</v>
      </c>
      <c r="B10" s="35" t="s">
        <v>71</v>
      </c>
      <c r="C10" s="36">
        <v>51</v>
      </c>
      <c r="D10" s="36">
        <v>51</v>
      </c>
      <c r="E10" s="35" t="s">
        <v>26</v>
      </c>
      <c r="F10" s="37" t="s">
        <v>63</v>
      </c>
      <c r="G10" s="48">
        <v>44911</v>
      </c>
      <c r="H10" s="38">
        <v>5939524</v>
      </c>
      <c r="I10" s="39">
        <v>5939524</v>
      </c>
      <c r="J10" s="45" t="s">
        <v>67</v>
      </c>
      <c r="K10" s="40" t="s">
        <v>63</v>
      </c>
      <c r="L10" s="42" t="s">
        <v>26</v>
      </c>
    </row>
    <row r="11" spans="1:13" x14ac:dyDescent="0.35">
      <c r="A11" s="43" t="s">
        <v>79</v>
      </c>
      <c r="B11" s="35" t="s">
        <v>78</v>
      </c>
      <c r="C11" s="36">
        <v>100</v>
      </c>
      <c r="D11" s="36">
        <v>99</v>
      </c>
      <c r="E11" s="35" t="s">
        <v>26</v>
      </c>
      <c r="F11" s="37" t="s">
        <v>63</v>
      </c>
      <c r="G11" s="48">
        <v>44911</v>
      </c>
      <c r="H11" s="38">
        <v>6421566</v>
      </c>
      <c r="I11" s="39">
        <v>6421566</v>
      </c>
      <c r="J11" s="45" t="s">
        <v>67</v>
      </c>
      <c r="K11" s="40" t="s">
        <v>63</v>
      </c>
      <c r="L11" s="37" t="s">
        <v>26</v>
      </c>
      <c r="M11" t="s">
        <v>72</v>
      </c>
    </row>
    <row r="12" spans="1:13" x14ac:dyDescent="0.35">
      <c r="A12" s="43" t="s">
        <v>81</v>
      </c>
      <c r="B12" s="35" t="s">
        <v>33</v>
      </c>
      <c r="C12" s="36">
        <v>50</v>
      </c>
      <c r="D12" s="36">
        <v>50</v>
      </c>
      <c r="E12" s="35" t="s">
        <v>26</v>
      </c>
      <c r="F12" s="37" t="s">
        <v>63</v>
      </c>
      <c r="G12" s="48">
        <v>44946</v>
      </c>
      <c r="H12" s="38">
        <v>1037443</v>
      </c>
      <c r="I12" s="39">
        <v>1037443</v>
      </c>
      <c r="J12" s="46" t="s">
        <v>86</v>
      </c>
      <c r="K12" s="37" t="s">
        <v>63</v>
      </c>
      <c r="L12" s="37" t="s">
        <v>26</v>
      </c>
    </row>
    <row r="13" spans="1:13" x14ac:dyDescent="0.35">
      <c r="A13" s="43" t="s">
        <v>83</v>
      </c>
      <c r="B13" s="35" t="s">
        <v>78</v>
      </c>
      <c r="C13" s="36">
        <v>40</v>
      </c>
      <c r="D13" s="36">
        <v>40</v>
      </c>
      <c r="E13" s="35" t="s">
        <v>26</v>
      </c>
      <c r="F13" s="37" t="s">
        <v>63</v>
      </c>
      <c r="G13" s="48">
        <v>44974</v>
      </c>
      <c r="H13" s="38">
        <v>1741858</v>
      </c>
      <c r="I13" s="39">
        <v>1741858</v>
      </c>
      <c r="J13" s="46" t="s">
        <v>90</v>
      </c>
      <c r="K13" s="37" t="s">
        <v>63</v>
      </c>
      <c r="L13" s="37" t="s">
        <v>26</v>
      </c>
    </row>
    <row r="14" spans="1:13" x14ac:dyDescent="0.35">
      <c r="A14" s="43" t="s">
        <v>84</v>
      </c>
      <c r="B14" s="35" t="s">
        <v>85</v>
      </c>
      <c r="C14" s="36">
        <v>52</v>
      </c>
      <c r="D14" s="36">
        <v>52</v>
      </c>
      <c r="E14" s="35" t="s">
        <v>26</v>
      </c>
      <c r="F14" s="37" t="s">
        <v>63</v>
      </c>
      <c r="G14" s="48">
        <v>44974</v>
      </c>
      <c r="H14" s="38">
        <v>4428000</v>
      </c>
      <c r="I14" s="39">
        <v>4428000</v>
      </c>
      <c r="J14" s="46" t="s">
        <v>86</v>
      </c>
      <c r="K14" s="37" t="s">
        <v>63</v>
      </c>
      <c r="L14" s="37" t="s">
        <v>26</v>
      </c>
    </row>
    <row r="15" spans="1:13" x14ac:dyDescent="0.35">
      <c r="A15" s="43" t="s">
        <v>88</v>
      </c>
      <c r="B15" s="35" t="s">
        <v>42</v>
      </c>
      <c r="C15" s="36">
        <v>60</v>
      </c>
      <c r="D15" s="36">
        <v>60</v>
      </c>
      <c r="E15" s="35" t="s">
        <v>26</v>
      </c>
      <c r="F15" s="37" t="s">
        <v>63</v>
      </c>
      <c r="G15" s="48">
        <v>45002</v>
      </c>
      <c r="H15" s="38">
        <v>5302209</v>
      </c>
      <c r="I15" s="39">
        <v>5302209</v>
      </c>
      <c r="J15" s="46" t="s">
        <v>68</v>
      </c>
      <c r="K15" s="37" t="s">
        <v>63</v>
      </c>
      <c r="L15" s="37" t="s">
        <v>26</v>
      </c>
    </row>
    <row r="16" spans="1:13" x14ac:dyDescent="0.35">
      <c r="A16" s="43" t="s">
        <v>89</v>
      </c>
      <c r="B16" s="35" t="s">
        <v>91</v>
      </c>
      <c r="C16" s="36">
        <v>53</v>
      </c>
      <c r="D16" s="36">
        <v>53</v>
      </c>
      <c r="E16" s="35" t="s">
        <v>26</v>
      </c>
      <c r="F16" s="37" t="s">
        <v>63</v>
      </c>
      <c r="G16" s="48">
        <v>45002</v>
      </c>
      <c r="H16" s="38">
        <v>4287221</v>
      </c>
      <c r="I16" s="39">
        <v>4287221</v>
      </c>
      <c r="J16" s="46" t="s">
        <v>92</v>
      </c>
      <c r="K16" s="37" t="s">
        <v>63</v>
      </c>
      <c r="L16" s="37" t="s">
        <v>26</v>
      </c>
    </row>
    <row r="17" spans="1:12" x14ac:dyDescent="0.35">
      <c r="A17" s="4"/>
      <c r="B17" s="9"/>
      <c r="C17" s="8"/>
      <c r="D17" s="8"/>
      <c r="E17" s="9"/>
      <c r="F17" s="2"/>
      <c r="G17" s="9"/>
      <c r="H17" s="5"/>
      <c r="I17" s="10"/>
      <c r="J17" s="7"/>
      <c r="K17" s="2"/>
      <c r="L17" s="2"/>
    </row>
    <row r="18" spans="1:12" x14ac:dyDescent="0.35">
      <c r="A18" s="14" t="s">
        <v>49</v>
      </c>
      <c r="B18" s="15"/>
      <c r="C18" s="16">
        <f>SUM(C4:C17)</f>
        <v>620</v>
      </c>
      <c r="D18" s="16">
        <f>SUM(D4:D17)</f>
        <v>609</v>
      </c>
      <c r="E18" s="15" t="s">
        <v>26</v>
      </c>
      <c r="F18" s="15" t="s">
        <v>26</v>
      </c>
      <c r="G18" s="15" t="s">
        <v>93</v>
      </c>
      <c r="H18" s="17">
        <f>SUM(H4:H17)</f>
        <v>49749459</v>
      </c>
      <c r="I18" s="18">
        <f>SUM(I4:I17)</f>
        <v>49749459</v>
      </c>
      <c r="J18" s="31"/>
      <c r="K18" s="12"/>
      <c r="L18" s="12"/>
    </row>
    <row r="20" spans="1:12" x14ac:dyDescent="0.35">
      <c r="A20" s="25" t="s">
        <v>55</v>
      </c>
      <c r="C20" s="44" t="s">
        <v>82</v>
      </c>
    </row>
    <row r="21" spans="1:12" x14ac:dyDescent="0.35">
      <c r="A21" s="26" t="s">
        <v>56</v>
      </c>
    </row>
    <row r="22" spans="1:12" x14ac:dyDescent="0.35">
      <c r="A22" s="26" t="s">
        <v>57</v>
      </c>
    </row>
    <row r="23" spans="1:12" x14ac:dyDescent="0.35">
      <c r="A23" s="26" t="s">
        <v>58</v>
      </c>
    </row>
    <row r="24" spans="1:12" x14ac:dyDescent="0.35">
      <c r="A24" s="26" t="s">
        <v>59</v>
      </c>
    </row>
    <row r="25" spans="1:12" x14ac:dyDescent="0.35">
      <c r="A25" s="26" t="s">
        <v>60</v>
      </c>
    </row>
    <row r="26" spans="1:12" x14ac:dyDescent="0.35">
      <c r="A26" s="27" t="s">
        <v>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FY22 $75 million</vt:lpstr>
      <vt:lpstr>FY23 $150 million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Kenny</dc:creator>
  <cp:lastModifiedBy>Deirdre Kenny</cp:lastModifiedBy>
  <dcterms:created xsi:type="dcterms:W3CDTF">2022-07-28T13:51:31Z</dcterms:created>
  <dcterms:modified xsi:type="dcterms:W3CDTF">2023-03-22T13:06:25Z</dcterms:modified>
</cp:coreProperties>
</file>